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11565"/>
  </bookViews>
  <sheets>
    <sheet name="Loan Calculator" sheetId="1" r:id="rId1"/>
  </sheets>
  <calcPr calcId="145621"/>
</workbook>
</file>

<file path=xl/calcChain.xml><?xml version="1.0" encoding="utf-8"?>
<calcChain xmlns="http://schemas.openxmlformats.org/spreadsheetml/2006/main">
  <c r="B20" i="1" l="1"/>
  <c r="C34" i="1" s="1"/>
  <c r="D15" i="1"/>
  <c r="E15" i="1"/>
  <c r="F15" i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C15" i="1"/>
  <c r="T14" i="1"/>
  <c r="U14" i="1"/>
  <c r="Q14" i="1"/>
  <c r="R14" i="1"/>
  <c r="S14" i="1"/>
  <c r="D14" i="1"/>
  <c r="E14" i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C14" i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B34" i="1" l="1"/>
</calcChain>
</file>

<file path=xl/sharedStrings.xml><?xml version="1.0" encoding="utf-8"?>
<sst xmlns="http://schemas.openxmlformats.org/spreadsheetml/2006/main" count="37" uniqueCount="30">
  <si>
    <t>Monthly Take Home Pay</t>
  </si>
  <si>
    <t>Total Student Loans</t>
  </si>
  <si>
    <t xml:space="preserve">Starting Salary </t>
  </si>
  <si>
    <t>here</t>
  </si>
  <si>
    <t xml:space="preserve">You can look up your estimated starting salary: </t>
  </si>
  <si>
    <t>Monthly Student Loan Payment @ 5% Interest Average</t>
  </si>
  <si>
    <t>Monthly Income Remaining After Paying Student Loans</t>
  </si>
  <si>
    <t>Food</t>
  </si>
  <si>
    <t>Housing</t>
  </si>
  <si>
    <t>Clothing</t>
  </si>
  <si>
    <t>Entertainment</t>
  </si>
  <si>
    <t>Monthly Income Remaining After "Basic" Expenses</t>
  </si>
  <si>
    <t>The amount remaining is how much leftover you would have to spend on fun money, savings, extra expenses, etc</t>
  </si>
  <si>
    <t>Monthly Expenses</t>
  </si>
  <si>
    <t>Write Your Monthly Pay Here --&gt;</t>
  </si>
  <si>
    <t>Write Your Monthly Student Loan Payment Here --&gt;</t>
  </si>
  <si>
    <t>Transportation</t>
  </si>
  <si>
    <t>If this is less than $100 a month, you probably want to look into a less expensive school, a different major/field, or more financial aid</t>
  </si>
  <si>
    <t>Data on average/typical expenses can be found:</t>
  </si>
  <si>
    <t>It's better to slightly underestimate income and slightly overestimate expenses, as this gives you flexibility</t>
  </si>
  <si>
    <t>Pick your total student loan amount after 4 years (You can estimate by multiplying your first year by 4)</t>
  </si>
  <si>
    <t>You can use the average expenses already in column B below, or type your own values into column C</t>
  </si>
  <si>
    <r>
      <t xml:space="preserve">Then type your monthly student loan payment estimate into </t>
    </r>
    <r>
      <rPr>
        <b/>
        <sz val="14"/>
        <color rgb="FFFF0000"/>
        <rFont val="Calibri"/>
        <family val="2"/>
        <scheme val="minor"/>
      </rPr>
      <t>B17</t>
    </r>
  </si>
  <si>
    <r>
      <t xml:space="preserve">Pick the closest starting salary to yours and then type your monthly pay into </t>
    </r>
    <r>
      <rPr>
        <b/>
        <sz val="14"/>
        <color rgb="FFFF0000"/>
        <rFont val="Calibri"/>
        <family val="2"/>
        <scheme val="minor"/>
      </rPr>
      <t>B5</t>
    </r>
  </si>
  <si>
    <r>
      <t xml:space="preserve">You can edit all of the </t>
    </r>
    <r>
      <rPr>
        <b/>
        <sz val="12"/>
        <color rgb="FFCCCC00"/>
        <rFont val="Calibri"/>
        <family val="2"/>
        <scheme val="minor"/>
      </rPr>
      <t>yellow</t>
    </r>
    <r>
      <rPr>
        <b/>
        <sz val="12"/>
        <color theme="1"/>
        <rFont val="Calibri"/>
        <family val="2"/>
        <scheme val="minor"/>
      </rPr>
      <t xml:space="preserve"> cells. Calculated cells are in </t>
    </r>
    <r>
      <rPr>
        <b/>
        <sz val="12"/>
        <color rgb="FF00B0F0"/>
        <rFont val="Calibri"/>
        <family val="2"/>
        <scheme val="minor"/>
      </rPr>
      <t>blue</t>
    </r>
  </si>
  <si>
    <t>Health Care</t>
  </si>
  <si>
    <t>&lt;-- From Row 15</t>
  </si>
  <si>
    <t>&lt;-- From Row 7</t>
  </si>
  <si>
    <t>&lt;-- B9 - B17</t>
  </si>
  <si>
    <t>Household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</si>
</sst>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CCCC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44" fontId="5" fillId="0" borderId="0" xfId="1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2" applyFont="1" applyAlignment="1">
      <alignment horizontal="center"/>
    </xf>
    <xf numFmtId="0" fontId="8" fillId="0" borderId="0" xfId="1" applyNumberFormat="1" applyFont="1"/>
    <xf numFmtId="0" fontId="8" fillId="0" borderId="0" xfId="0" applyFont="1"/>
    <xf numFmtId="0" fontId="8" fillId="3" borderId="0" xfId="0" applyFont="1" applyFill="1"/>
    <xf numFmtId="44" fontId="5" fillId="3" borderId="0" xfId="1" applyFont="1" applyFill="1"/>
    <xf numFmtId="0" fontId="8" fillId="3" borderId="0" xfId="1" applyNumberFormat="1" applyFont="1" applyFill="1"/>
    <xf numFmtId="0" fontId="9" fillId="0" borderId="0" xfId="0" applyFont="1"/>
    <xf numFmtId="0" fontId="11" fillId="0" borderId="0" xfId="0" applyFont="1"/>
    <xf numFmtId="44" fontId="0" fillId="0" borderId="1" xfId="1" applyFont="1" applyBorder="1"/>
    <xf numFmtId="44" fontId="3" fillId="2" borderId="2" xfId="1" applyFont="1" applyFill="1" applyBorder="1"/>
    <xf numFmtId="44" fontId="2" fillId="4" borderId="2" xfId="1" applyFont="1" applyFill="1" applyBorder="1"/>
    <xf numFmtId="44" fontId="2" fillId="4" borderId="2" xfId="0" applyNumberFormat="1" applyFont="1" applyFill="1" applyBorder="1"/>
    <xf numFmtId="44" fontId="2" fillId="2" borderId="1" xfId="1" applyFont="1" applyFill="1" applyBorder="1"/>
    <xf numFmtId="6" fontId="3" fillId="2" borderId="2" xfId="1" applyNumberFormat="1" applyFont="1" applyFill="1" applyBorder="1"/>
    <xf numFmtId="0" fontId="2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st-of-living.startclass.com/" TargetMode="External"/><Relationship Id="rId3" Type="http://schemas.openxmlformats.org/officeDocument/2006/relationships/hyperlink" Target="http://www.glassdoor.com/Salaries/index.htm" TargetMode="External"/><Relationship Id="rId7" Type="http://schemas.openxmlformats.org/officeDocument/2006/relationships/hyperlink" Target="http://livingwage.mit.edu/" TargetMode="External"/><Relationship Id="rId2" Type="http://schemas.openxmlformats.org/officeDocument/2006/relationships/hyperlink" Target="http://www.studentsreview.com/salary_by_major.php3" TargetMode="External"/><Relationship Id="rId1" Type="http://schemas.openxmlformats.org/officeDocument/2006/relationships/hyperlink" Target="http://www1.salary.com/Entry-Level-Salaries.html" TargetMode="External"/><Relationship Id="rId6" Type="http://schemas.openxmlformats.org/officeDocument/2006/relationships/hyperlink" Target="http://www.numbeo.com/cost-of-living/country_result.jsp?country=United+States" TargetMode="External"/><Relationship Id="rId5" Type="http://schemas.openxmlformats.org/officeDocument/2006/relationships/hyperlink" Target="http://www.bls.gov/news.release/cesan.nr0.htm" TargetMode="External"/><Relationship Id="rId4" Type="http://schemas.openxmlformats.org/officeDocument/2006/relationships/hyperlink" Target="http://www.payscale.com/salary-calculato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workbookViewId="0">
      <pane xSplit="1" topLeftCell="B1" activePane="topRight" state="frozen"/>
      <selection pane="topRight" activeCell="B9" sqref="B9"/>
    </sheetView>
  </sheetViews>
  <sheetFormatPr defaultRowHeight="15" x14ac:dyDescent="0.25"/>
  <cols>
    <col min="1" max="1" width="53.85546875" bestFit="1" customWidth="1"/>
    <col min="2" max="2" width="12.7109375" bestFit="1" customWidth="1"/>
    <col min="3" max="3" width="16.28515625" bestFit="1" customWidth="1"/>
    <col min="4" max="15" width="12.7109375" bestFit="1" customWidth="1"/>
    <col min="16" max="26" width="14" bestFit="1" customWidth="1"/>
  </cols>
  <sheetData>
    <row r="1" spans="1:26" ht="15.75" x14ac:dyDescent="0.25">
      <c r="B1" s="26" t="s">
        <v>24</v>
      </c>
      <c r="C1" s="26"/>
      <c r="D1" s="26"/>
      <c r="E1" s="26"/>
      <c r="F1" s="26"/>
      <c r="G1" s="26"/>
      <c r="H1" s="26"/>
      <c r="I1" s="26"/>
      <c r="J1" s="26"/>
    </row>
    <row r="3" spans="1:26" ht="18.75" x14ac:dyDescent="0.3">
      <c r="A3" s="4"/>
      <c r="B3" s="24" t="s">
        <v>23</v>
      </c>
      <c r="C3" s="24"/>
      <c r="D3" s="24"/>
      <c r="E3" s="24"/>
      <c r="F3" s="24"/>
      <c r="G3" s="24"/>
      <c r="H3" s="24"/>
      <c r="I3" s="24"/>
      <c r="J3" s="24"/>
      <c r="K3" s="24"/>
    </row>
    <row r="4" spans="1:26" ht="18.75" x14ac:dyDescent="0.3">
      <c r="A4" s="4"/>
      <c r="B4" s="24" t="s">
        <v>4</v>
      </c>
      <c r="C4" s="24"/>
      <c r="D4" s="24"/>
      <c r="E4" s="24"/>
      <c r="F4" s="24"/>
      <c r="G4" s="5" t="s">
        <v>3</v>
      </c>
      <c r="H4" s="5" t="s">
        <v>3</v>
      </c>
      <c r="I4" s="5" t="s">
        <v>3</v>
      </c>
      <c r="J4" s="5" t="s">
        <v>3</v>
      </c>
    </row>
    <row r="5" spans="1:26" ht="18.75" x14ac:dyDescent="0.3">
      <c r="A5" s="4"/>
      <c r="B5" s="3"/>
      <c r="C5" s="3"/>
      <c r="D5" s="3"/>
      <c r="E5" s="3"/>
      <c r="F5" s="3"/>
      <c r="G5" s="5"/>
      <c r="H5" s="4"/>
      <c r="I5" s="4"/>
      <c r="J5" s="4"/>
    </row>
    <row r="6" spans="1:26" s="1" customFormat="1" ht="15.75" x14ac:dyDescent="0.25">
      <c r="A6" s="10" t="s">
        <v>2</v>
      </c>
      <c r="B6" s="9">
        <v>30000</v>
      </c>
      <c r="C6" s="9">
        <f>B6+5000</f>
        <v>35000</v>
      </c>
      <c r="D6" s="9">
        <f t="shared" ref="D6:Z6" si="0">C6+5000</f>
        <v>40000</v>
      </c>
      <c r="E6" s="9">
        <f t="shared" si="0"/>
        <v>45000</v>
      </c>
      <c r="F6" s="9">
        <f t="shared" si="0"/>
        <v>50000</v>
      </c>
      <c r="G6" s="9">
        <f t="shared" si="0"/>
        <v>55000</v>
      </c>
      <c r="H6" s="9">
        <f t="shared" si="0"/>
        <v>60000</v>
      </c>
      <c r="I6" s="9">
        <f t="shared" si="0"/>
        <v>65000</v>
      </c>
      <c r="J6" s="9">
        <f t="shared" si="0"/>
        <v>70000</v>
      </c>
      <c r="K6" s="9">
        <f t="shared" si="0"/>
        <v>75000</v>
      </c>
      <c r="L6" s="9">
        <f t="shared" si="0"/>
        <v>80000</v>
      </c>
      <c r="M6" s="9">
        <f t="shared" si="0"/>
        <v>85000</v>
      </c>
      <c r="N6" s="9">
        <f t="shared" si="0"/>
        <v>90000</v>
      </c>
      <c r="O6" s="9">
        <f t="shared" si="0"/>
        <v>95000</v>
      </c>
      <c r="P6" s="9">
        <f t="shared" si="0"/>
        <v>100000</v>
      </c>
      <c r="Q6" s="9">
        <f t="shared" si="0"/>
        <v>105000</v>
      </c>
      <c r="R6" s="9">
        <f t="shared" si="0"/>
        <v>110000</v>
      </c>
      <c r="S6" s="9">
        <f t="shared" si="0"/>
        <v>115000</v>
      </c>
      <c r="T6" s="9">
        <f t="shared" si="0"/>
        <v>120000</v>
      </c>
      <c r="U6" s="9">
        <f t="shared" si="0"/>
        <v>125000</v>
      </c>
      <c r="V6" s="9">
        <f t="shared" si="0"/>
        <v>130000</v>
      </c>
      <c r="W6" s="9">
        <f t="shared" si="0"/>
        <v>135000</v>
      </c>
      <c r="X6" s="9">
        <f t="shared" si="0"/>
        <v>140000</v>
      </c>
      <c r="Y6" s="9">
        <f t="shared" si="0"/>
        <v>145000</v>
      </c>
      <c r="Z6" s="9">
        <f t="shared" si="0"/>
        <v>150000</v>
      </c>
    </row>
    <row r="7" spans="1:26" s="1" customFormat="1" ht="15.75" x14ac:dyDescent="0.25">
      <c r="A7" s="6" t="s">
        <v>0</v>
      </c>
      <c r="B7" s="1">
        <v>1824</v>
      </c>
      <c r="C7" s="1">
        <v>2148</v>
      </c>
      <c r="D7" s="1">
        <v>2471</v>
      </c>
      <c r="E7" s="1">
        <v>2795</v>
      </c>
      <c r="F7" s="1">
        <v>3118</v>
      </c>
      <c r="G7" s="1">
        <v>3432</v>
      </c>
      <c r="H7" s="1">
        <v>3717</v>
      </c>
      <c r="I7" s="1">
        <v>4000</v>
      </c>
      <c r="J7" s="1">
        <v>4280</v>
      </c>
      <c r="K7" s="1">
        <v>4574</v>
      </c>
      <c r="L7" s="1">
        <v>4860</v>
      </c>
      <c r="M7" s="1">
        <v>5145</v>
      </c>
      <c r="N7" s="1">
        <v>5430</v>
      </c>
      <c r="O7" s="1">
        <v>5716</v>
      </c>
      <c r="P7" s="1">
        <v>6000</v>
      </c>
      <c r="Q7" s="1">
        <v>6277</v>
      </c>
      <c r="R7" s="1">
        <v>6536</v>
      </c>
      <c r="S7" s="1">
        <v>6837</v>
      </c>
      <c r="T7" s="1">
        <v>7123</v>
      </c>
      <c r="U7" s="1">
        <v>7415</v>
      </c>
      <c r="V7" s="1">
        <v>7705</v>
      </c>
      <c r="W7" s="1">
        <v>8000</v>
      </c>
      <c r="X7" s="1">
        <v>8293</v>
      </c>
      <c r="Y7" s="1">
        <v>8586</v>
      </c>
      <c r="Z7" s="1">
        <v>8878</v>
      </c>
    </row>
    <row r="8" spans="1:26" s="2" customFormat="1" ht="16.5" thickBot="1" x14ac:dyDescent="0.3">
      <c r="A8" s="7"/>
    </row>
    <row r="9" spans="1:26" s="2" customFormat="1" ht="16.5" thickBot="1" x14ac:dyDescent="0.3">
      <c r="A9" s="11" t="s">
        <v>14</v>
      </c>
      <c r="B9" s="14"/>
      <c r="C9" s="7" t="s">
        <v>27</v>
      </c>
    </row>
    <row r="10" spans="1:26" s="2" customFormat="1" ht="15.75" x14ac:dyDescent="0.25">
      <c r="A10" s="7"/>
    </row>
    <row r="11" spans="1:26" s="2" customFormat="1" ht="18.75" x14ac:dyDescent="0.3">
      <c r="A11" s="7"/>
      <c r="B11" s="24" t="s">
        <v>20</v>
      </c>
      <c r="C11" s="24"/>
      <c r="D11" s="24"/>
      <c r="E11" s="24"/>
      <c r="F11" s="24"/>
      <c r="G11" s="24"/>
      <c r="H11" s="24"/>
      <c r="I11" s="24"/>
      <c r="J11" s="24"/>
    </row>
    <row r="12" spans="1:26" s="2" customFormat="1" ht="18.75" x14ac:dyDescent="0.3">
      <c r="A12" s="7"/>
      <c r="B12" s="24" t="s">
        <v>22</v>
      </c>
      <c r="C12" s="24"/>
      <c r="D12" s="24"/>
      <c r="E12" s="24"/>
      <c r="F12" s="24"/>
      <c r="G12" s="24"/>
      <c r="H12" s="24"/>
      <c r="I12" s="24"/>
      <c r="J12" s="24"/>
    </row>
    <row r="13" spans="1:26" s="2" customFormat="1" ht="15.75" x14ac:dyDescent="0.25">
      <c r="A13" s="7"/>
    </row>
    <row r="14" spans="1:26" s="2" customFormat="1" ht="15.75" x14ac:dyDescent="0.25">
      <c r="A14" s="8" t="s">
        <v>1</v>
      </c>
      <c r="B14" s="9">
        <v>5000</v>
      </c>
      <c r="C14" s="9">
        <f>B14+5000</f>
        <v>10000</v>
      </c>
      <c r="D14" s="9">
        <f t="shared" ref="D14:U14" si="1">C14+5000</f>
        <v>15000</v>
      </c>
      <c r="E14" s="9">
        <f t="shared" si="1"/>
        <v>20000</v>
      </c>
      <c r="F14" s="9">
        <f t="shared" si="1"/>
        <v>25000</v>
      </c>
      <c r="G14" s="9">
        <f t="shared" si="1"/>
        <v>30000</v>
      </c>
      <c r="H14" s="9">
        <f t="shared" si="1"/>
        <v>35000</v>
      </c>
      <c r="I14" s="9">
        <f t="shared" si="1"/>
        <v>40000</v>
      </c>
      <c r="J14" s="9">
        <f t="shared" si="1"/>
        <v>45000</v>
      </c>
      <c r="K14" s="9">
        <f t="shared" si="1"/>
        <v>50000</v>
      </c>
      <c r="L14" s="9">
        <f t="shared" si="1"/>
        <v>55000</v>
      </c>
      <c r="M14" s="9">
        <f t="shared" si="1"/>
        <v>60000</v>
      </c>
      <c r="N14" s="9">
        <f t="shared" si="1"/>
        <v>65000</v>
      </c>
      <c r="O14" s="9">
        <f t="shared" si="1"/>
        <v>70000</v>
      </c>
      <c r="P14" s="9">
        <f t="shared" si="1"/>
        <v>75000</v>
      </c>
      <c r="Q14" s="9">
        <f t="shared" si="1"/>
        <v>80000</v>
      </c>
      <c r="R14" s="9">
        <f t="shared" si="1"/>
        <v>85000</v>
      </c>
      <c r="S14" s="9">
        <f t="shared" si="1"/>
        <v>90000</v>
      </c>
      <c r="T14" s="9">
        <f t="shared" si="1"/>
        <v>95000</v>
      </c>
      <c r="U14" s="9">
        <f t="shared" si="1"/>
        <v>100000</v>
      </c>
    </row>
    <row r="15" spans="1:26" s="1" customFormat="1" ht="15.75" x14ac:dyDescent="0.25">
      <c r="A15" s="6" t="s">
        <v>5</v>
      </c>
      <c r="B15" s="1">
        <v>53</v>
      </c>
      <c r="C15" s="1">
        <f>B15+53</f>
        <v>106</v>
      </c>
      <c r="D15" s="1">
        <f t="shared" ref="D15:U15" si="2">C15+53</f>
        <v>159</v>
      </c>
      <c r="E15" s="1">
        <f t="shared" si="2"/>
        <v>212</v>
      </c>
      <c r="F15" s="1">
        <f t="shared" si="2"/>
        <v>265</v>
      </c>
      <c r="G15" s="1">
        <f t="shared" si="2"/>
        <v>318</v>
      </c>
      <c r="H15" s="1">
        <f t="shared" si="2"/>
        <v>371</v>
      </c>
      <c r="I15" s="1">
        <f t="shared" si="2"/>
        <v>424</v>
      </c>
      <c r="J15" s="1">
        <f t="shared" si="2"/>
        <v>477</v>
      </c>
      <c r="K15" s="1">
        <f t="shared" si="2"/>
        <v>530</v>
      </c>
      <c r="L15" s="1">
        <f t="shared" si="2"/>
        <v>583</v>
      </c>
      <c r="M15" s="1">
        <f t="shared" si="2"/>
        <v>636</v>
      </c>
      <c r="N15" s="1">
        <f t="shared" si="2"/>
        <v>689</v>
      </c>
      <c r="O15" s="1">
        <f t="shared" si="2"/>
        <v>742</v>
      </c>
      <c r="P15" s="1">
        <f t="shared" si="2"/>
        <v>795</v>
      </c>
      <c r="Q15" s="1">
        <f t="shared" si="2"/>
        <v>848</v>
      </c>
      <c r="R15" s="1">
        <f t="shared" si="2"/>
        <v>901</v>
      </c>
      <c r="S15" s="1">
        <f t="shared" si="2"/>
        <v>954</v>
      </c>
      <c r="T15" s="1">
        <f t="shared" si="2"/>
        <v>1007</v>
      </c>
      <c r="U15" s="1">
        <f t="shared" si="2"/>
        <v>1060</v>
      </c>
    </row>
    <row r="16" spans="1:26" s="2" customFormat="1" ht="16.5" thickBot="1" x14ac:dyDescent="0.3">
      <c r="A16" s="7"/>
    </row>
    <row r="17" spans="1:11" s="2" customFormat="1" ht="16.5" thickBot="1" x14ac:dyDescent="0.3">
      <c r="A17" s="11" t="s">
        <v>15</v>
      </c>
      <c r="B17" s="18"/>
      <c r="C17" s="7" t="s">
        <v>26</v>
      </c>
    </row>
    <row r="19" spans="1:11" ht="15.75" thickBot="1" x14ac:dyDescent="0.3"/>
    <row r="20" spans="1:11" ht="15.75" thickBot="1" x14ac:dyDescent="0.3">
      <c r="A20" s="12" t="s">
        <v>6</v>
      </c>
      <c r="B20" s="15">
        <f>B9-B17</f>
        <v>0</v>
      </c>
      <c r="C20" s="21" t="s">
        <v>28</v>
      </c>
    </row>
    <row r="23" spans="1:11" ht="18.75" x14ac:dyDescent="0.3">
      <c r="B23" s="25" t="s">
        <v>21</v>
      </c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18.75" x14ac:dyDescent="0.3">
      <c r="A24" s="19"/>
      <c r="B24" s="24" t="s">
        <v>18</v>
      </c>
      <c r="C24" s="24"/>
      <c r="D24" s="24"/>
      <c r="E24" s="24"/>
      <c r="F24" s="24"/>
      <c r="G24" s="5" t="s">
        <v>3</v>
      </c>
      <c r="H24" s="5" t="s">
        <v>3</v>
      </c>
      <c r="I24" s="5" t="s">
        <v>3</v>
      </c>
      <c r="J24" s="5" t="s">
        <v>3</v>
      </c>
      <c r="K24" s="20"/>
    </row>
    <row r="25" spans="1:11" ht="18.75" x14ac:dyDescent="0.3">
      <c r="A25" s="19" t="s">
        <v>13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t="s">
        <v>8</v>
      </c>
      <c r="B26" s="13">
        <v>1000</v>
      </c>
      <c r="C26" s="17"/>
    </row>
    <row r="27" spans="1:11" x14ac:dyDescent="0.25">
      <c r="A27" t="s">
        <v>7</v>
      </c>
      <c r="B27" s="13">
        <v>300</v>
      </c>
      <c r="C27" s="17"/>
    </row>
    <row r="28" spans="1:11" x14ac:dyDescent="0.25">
      <c r="A28" s="22" t="s">
        <v>29</v>
      </c>
      <c r="B28" s="13">
        <v>40</v>
      </c>
      <c r="C28" s="17"/>
    </row>
    <row r="29" spans="1:11" x14ac:dyDescent="0.25">
      <c r="A29" t="s">
        <v>16</v>
      </c>
      <c r="B29" s="13">
        <v>400</v>
      </c>
      <c r="C29" s="17"/>
    </row>
    <row r="30" spans="1:11" x14ac:dyDescent="0.25">
      <c r="A30" t="s">
        <v>25</v>
      </c>
      <c r="B30" s="13">
        <v>150</v>
      </c>
      <c r="C30" s="17"/>
    </row>
    <row r="31" spans="1:11" x14ac:dyDescent="0.25">
      <c r="A31" t="s">
        <v>9</v>
      </c>
      <c r="B31" s="13">
        <v>40</v>
      </c>
      <c r="C31" s="17"/>
    </row>
    <row r="32" spans="1:11" x14ac:dyDescent="0.25">
      <c r="A32" t="s">
        <v>10</v>
      </c>
      <c r="B32" s="13">
        <v>150</v>
      </c>
      <c r="C32" s="17"/>
    </row>
    <row r="33" spans="1:10" ht="15.75" thickBot="1" x14ac:dyDescent="0.3"/>
    <row r="34" spans="1:10" ht="15.75" thickBot="1" x14ac:dyDescent="0.3">
      <c r="A34" s="12" t="s">
        <v>11</v>
      </c>
      <c r="B34" s="16">
        <f>B20-(SUM(B26:B32))</f>
        <v>-2080</v>
      </c>
      <c r="C34" s="16">
        <f>B20-(SUM(C26:C32))</f>
        <v>0</v>
      </c>
    </row>
    <row r="36" spans="1:10" x14ac:dyDescent="0.25">
      <c r="B36" s="23" t="s">
        <v>12</v>
      </c>
      <c r="C36" s="23"/>
      <c r="D36" s="23"/>
      <c r="E36" s="23"/>
      <c r="F36" s="23"/>
      <c r="G36" s="23"/>
      <c r="H36" s="23"/>
      <c r="I36" s="23"/>
      <c r="J36" s="23"/>
    </row>
    <row r="37" spans="1:10" x14ac:dyDescent="0.25">
      <c r="B37" s="23" t="s">
        <v>17</v>
      </c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B38" s="23" t="s">
        <v>19</v>
      </c>
      <c r="C38" s="23"/>
      <c r="D38" s="23"/>
      <c r="E38" s="23"/>
      <c r="F38" s="23"/>
      <c r="G38" s="23"/>
      <c r="H38" s="23"/>
      <c r="I38" s="23"/>
      <c r="J38" s="23"/>
    </row>
  </sheetData>
  <mergeCells count="10">
    <mergeCell ref="B3:K3"/>
    <mergeCell ref="B4:F4"/>
    <mergeCell ref="B23:K23"/>
    <mergeCell ref="B1:J1"/>
    <mergeCell ref="B36:J36"/>
    <mergeCell ref="B37:J37"/>
    <mergeCell ref="B38:J38"/>
    <mergeCell ref="B11:J11"/>
    <mergeCell ref="B12:J12"/>
    <mergeCell ref="B24:F24"/>
  </mergeCells>
  <hyperlinks>
    <hyperlink ref="G4" r:id="rId1"/>
    <hyperlink ref="H4" r:id="rId2"/>
    <hyperlink ref="I4" r:id="rId3"/>
    <hyperlink ref="J4" r:id="rId4"/>
    <hyperlink ref="G24" r:id="rId5"/>
    <hyperlink ref="H24" r:id="rId6"/>
    <hyperlink ref="I24" r:id="rId7"/>
    <hyperlink ref="J24" r:id="rId8"/>
  </hyperlinks>
  <pageMargins left="0.7" right="0.7" top="0.75" bottom="0.75" header="0.3" footer="0.3"/>
  <pageSetup orientation="portrait" horizontalDpi="4294967293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Calculator</vt:lpstr>
    </vt:vector>
  </TitlesOfParts>
  <Company>Martin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2015-04-09T22:13:52Z</dcterms:created>
  <dcterms:modified xsi:type="dcterms:W3CDTF">2015-04-13T21:58:47Z</dcterms:modified>
</cp:coreProperties>
</file>